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men.gonzaleza\Documents\2018\ASM 2018\"/>
    </mc:Choice>
  </mc:AlternateContent>
  <bookViews>
    <workbookView xWindow="0" yWindow="0" windowWidth="28800" windowHeight="12435"/>
  </bookViews>
  <sheets>
    <sheet name="PPA_ESTATAL" sheetId="1" r:id="rId1"/>
    <sheet name="Datos de identificación" sheetId="3" r:id="rId2"/>
  </sheets>
  <definedNames>
    <definedName name="_xlnm._FilterDatabase" localSheetId="0" hidden="1">PPA_ESTATAL!#REF!</definedName>
  </definedName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2" i="1"/>
  <c r="C22" i="3" l="1"/>
  <c r="C21" i="3"/>
  <c r="C20" i="3"/>
  <c r="C19" i="3"/>
  <c r="C18" i="3"/>
  <c r="C17" i="3"/>
  <c r="C16" i="3"/>
  <c r="C15" i="3"/>
  <c r="C14" i="3"/>
  <c r="C13" i="3"/>
  <c r="C12" i="3"/>
  <c r="B29" i="3" l="1"/>
  <c r="B27" i="3"/>
  <c r="B28" i="3"/>
</calcChain>
</file>

<file path=xl/sharedStrings.xml><?xml version="1.0" encoding="utf-8"?>
<sst xmlns="http://schemas.openxmlformats.org/spreadsheetml/2006/main" count="302" uniqueCount="101">
  <si>
    <t>Aguascalientes</t>
  </si>
  <si>
    <t>Campeche</t>
  </si>
  <si>
    <t>Guerrero</t>
  </si>
  <si>
    <t>Hidalgo</t>
  </si>
  <si>
    <t>Morelos</t>
  </si>
  <si>
    <t>Colima</t>
  </si>
  <si>
    <t>Chihuahua</t>
  </si>
  <si>
    <t>Durango</t>
  </si>
  <si>
    <t>Guanajuato</t>
  </si>
  <si>
    <t>Puebla</t>
  </si>
  <si>
    <t>Querétaro</t>
  </si>
  <si>
    <t>Quintana Roo</t>
  </si>
  <si>
    <t>San Luis Potosí</t>
  </si>
  <si>
    <t>Sinaloa</t>
  </si>
  <si>
    <t>Tabasco</t>
  </si>
  <si>
    <t>Tlaxcala</t>
  </si>
  <si>
    <t>Veracruz</t>
  </si>
  <si>
    <t>Zacatecas</t>
  </si>
  <si>
    <t>02</t>
  </si>
  <si>
    <t>04</t>
  </si>
  <si>
    <t>13</t>
  </si>
  <si>
    <t>19</t>
  </si>
  <si>
    <t>Clave Municipio</t>
  </si>
  <si>
    <t>Total</t>
  </si>
  <si>
    <t>Clave Estado</t>
  </si>
  <si>
    <t>Nombre Estado</t>
  </si>
  <si>
    <t>Nombre Municipio</t>
  </si>
  <si>
    <t>Clave Localidad</t>
  </si>
  <si>
    <t>Nombre Localidad</t>
  </si>
  <si>
    <t>Mujeres</t>
  </si>
  <si>
    <t>Hombres</t>
  </si>
  <si>
    <t>Baja California</t>
  </si>
  <si>
    <t>03</t>
  </si>
  <si>
    <t>Baja California Sur</t>
  </si>
  <si>
    <t>05</t>
  </si>
  <si>
    <t>Coahuila</t>
  </si>
  <si>
    <t>06</t>
  </si>
  <si>
    <t>07</t>
  </si>
  <si>
    <t>Chiapas</t>
  </si>
  <si>
    <t>08</t>
  </si>
  <si>
    <t>09</t>
  </si>
  <si>
    <t>Distrito Federal</t>
  </si>
  <si>
    <t>10</t>
  </si>
  <si>
    <t>11</t>
  </si>
  <si>
    <t>12</t>
  </si>
  <si>
    <t>14</t>
  </si>
  <si>
    <t>Jalisco</t>
  </si>
  <si>
    <t>15</t>
  </si>
  <si>
    <t>México</t>
  </si>
  <si>
    <t>16</t>
  </si>
  <si>
    <t>Michoacán</t>
  </si>
  <si>
    <t>17</t>
  </si>
  <si>
    <t>18</t>
  </si>
  <si>
    <t>Nayarit</t>
  </si>
  <si>
    <t>Nuevo León</t>
  </si>
  <si>
    <t>20</t>
  </si>
  <si>
    <t>Oaxaca</t>
  </si>
  <si>
    <t>21</t>
  </si>
  <si>
    <t>22</t>
  </si>
  <si>
    <t>23</t>
  </si>
  <si>
    <t>24</t>
  </si>
  <si>
    <t>25</t>
  </si>
  <si>
    <t>26</t>
  </si>
  <si>
    <t>Sonora</t>
  </si>
  <si>
    <t>27</t>
  </si>
  <si>
    <t>28</t>
  </si>
  <si>
    <t>Tamaulipas</t>
  </si>
  <si>
    <t>29</t>
  </si>
  <si>
    <t>30</t>
  </si>
  <si>
    <t>31</t>
  </si>
  <si>
    <t>Yucatán</t>
  </si>
  <si>
    <t>32</t>
  </si>
  <si>
    <t xml:space="preserve">Ramo: </t>
  </si>
  <si>
    <t>Clave de la UR:</t>
  </si>
  <si>
    <t xml:space="preserve">Nombre de la UR: </t>
  </si>
  <si>
    <t>Clave Presupuestal:</t>
  </si>
  <si>
    <t xml:space="preserve">Nombre del Pp:  </t>
  </si>
  <si>
    <t>Unidad de medida de la Población Atendida:</t>
  </si>
  <si>
    <t xml:space="preserve">Fecha de corte: </t>
  </si>
  <si>
    <t>POBLACIÓN ATENDIDA</t>
  </si>
  <si>
    <t>No indígenas</t>
  </si>
  <si>
    <t>Indigenas</t>
  </si>
  <si>
    <t>Adultos mayores
65-</t>
  </si>
  <si>
    <t>Adultos
30-64</t>
  </si>
  <si>
    <t>Jóvenes
18-29</t>
  </si>
  <si>
    <t>Adolescentes
13-17 años</t>
  </si>
  <si>
    <t>Niñas y niños
6-12 años</t>
  </si>
  <si>
    <t>Infantes 
0-5.11 años</t>
  </si>
  <si>
    <t>Total atendido</t>
  </si>
  <si>
    <t>Verificación</t>
  </si>
  <si>
    <t>Población Atendida</t>
  </si>
  <si>
    <t>Sexo</t>
  </si>
  <si>
    <t>Grupo etario</t>
  </si>
  <si>
    <t>Población Indígena</t>
  </si>
  <si>
    <t>NA</t>
  </si>
  <si>
    <t>E036</t>
  </si>
  <si>
    <t>R00</t>
  </si>
  <si>
    <t>CENTRO NACIONAL PARA LA SALUD DE LA INFANCIA Y LA ADOLESCENCIA</t>
  </si>
  <si>
    <t>PROGRAMA DE VACUNACIÓN</t>
  </si>
  <si>
    <t>POBLACIÓN</t>
  </si>
  <si>
    <t>31 DE DICIEMBRE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</si>
</sst>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"/>
    <numFmt numFmtId="165" formatCode="000"/>
    <numFmt numFmtId="166" formatCode="0000"/>
  </numFmts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2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0" fillId="2" borderId="0" xfId="0" applyFill="1"/>
    <xf numFmtId="3" fontId="0" fillId="0" borderId="0" xfId="0" applyNumberFormat="1"/>
    <xf numFmtId="0" fontId="4" fillId="2" borderId="0" xfId="0" applyFont="1" applyFill="1" applyBorder="1" applyAlignment="1"/>
    <xf numFmtId="0" fontId="0" fillId="0" borderId="0" xfId="0" applyBorder="1"/>
    <xf numFmtId="0" fontId="6" fillId="2" borderId="0" xfId="0" applyFont="1" applyFill="1" applyBorder="1" applyAlignment="1"/>
    <xf numFmtId="0" fontId="0" fillId="2" borderId="0" xfId="0" applyFill="1" applyBorder="1"/>
    <xf numFmtId="0" fontId="1" fillId="4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0" fontId="5" fillId="0" borderId="1" xfId="0" applyFont="1" applyFill="1" applyBorder="1" applyAlignment="1"/>
    <xf numFmtId="0" fontId="10" fillId="0" borderId="4" xfId="0" applyFont="1" applyBorder="1"/>
    <xf numFmtId="0" fontId="9" fillId="0" borderId="4" xfId="0" applyFont="1" applyBorder="1"/>
    <xf numFmtId="0" fontId="6" fillId="0" borderId="7" xfId="0" applyFont="1" applyFill="1" applyBorder="1" applyAlignment="1"/>
    <xf numFmtId="0" fontId="0" fillId="0" borderId="8" xfId="0" applyBorder="1"/>
    <xf numFmtId="0" fontId="6" fillId="0" borderId="10" xfId="0" applyFont="1" applyFill="1" applyBorder="1" applyAlignment="1"/>
    <xf numFmtId="0" fontId="0" fillId="0" borderId="11" xfId="0" applyBorder="1"/>
    <xf numFmtId="164" fontId="3" fillId="0" borderId="4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left"/>
    </xf>
    <xf numFmtId="165" fontId="3" fillId="0" borderId="4" xfId="0" applyNumberFormat="1" applyFont="1" applyFill="1" applyBorder="1" applyAlignment="1">
      <alignment horizontal="center" vertical="center"/>
    </xf>
    <xf numFmtId="166" fontId="3" fillId="0" borderId="4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right"/>
    </xf>
    <xf numFmtId="3" fontId="2" fillId="0" borderId="4" xfId="0" applyNumberFormat="1" applyFont="1" applyFill="1" applyBorder="1" applyAlignment="1">
      <alignment horizontal="right"/>
    </xf>
    <xf numFmtId="3" fontId="3" fillId="0" borderId="4" xfId="0" applyNumberFormat="1" applyFont="1" applyFill="1" applyBorder="1" applyAlignment="1">
      <alignment horizontal="right"/>
    </xf>
    <xf numFmtId="49" fontId="3" fillId="0" borderId="4" xfId="0" applyNumberFormat="1" applyFont="1" applyFill="1" applyBorder="1"/>
    <xf numFmtId="0" fontId="5" fillId="0" borderId="4" xfId="0" applyFont="1" applyBorder="1" applyAlignment="1">
      <alignment wrapText="1"/>
    </xf>
    <xf numFmtId="49" fontId="3" fillId="0" borderId="4" xfId="0" applyNumberFormat="1" applyFont="1" applyFill="1" applyBorder="1" applyAlignment="1">
      <alignment horizontal="center"/>
    </xf>
    <xf numFmtId="1" fontId="8" fillId="0" borderId="5" xfId="0" applyNumberFormat="1" applyFont="1" applyBorder="1"/>
    <xf numFmtId="1" fontId="0" fillId="0" borderId="8" xfId="0" applyNumberFormat="1" applyBorder="1"/>
    <xf numFmtId="1" fontId="0" fillId="0" borderId="11" xfId="0" applyNumberFormat="1" applyBorder="1"/>
    <xf numFmtId="1" fontId="0" fillId="0" borderId="13" xfId="0" applyNumberFormat="1" applyBorder="1"/>
    <xf numFmtId="0" fontId="4" fillId="3" borderId="15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6" xfId="0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0" fillId="0" borderId="14" xfId="0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 wrapText="1"/>
    </xf>
    <xf numFmtId="0" fontId="0" fillId="0" borderId="14" xfId="0" applyBorder="1" applyAlignment="1">
      <alignment horizontal="center" vertical="center" textRotation="90" wrapText="1"/>
    </xf>
    <xf numFmtId="0" fontId="0" fillId="0" borderId="15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17" xfId="0" applyBorder="1" applyAlignment="1">
      <alignment horizontal="left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5"/>
  <sheetViews>
    <sheetView showGridLines="0" tabSelected="1" zoomScale="90" zoomScaleNormal="90" workbookViewId="0">
      <selection activeCell="H2" sqref="H2"/>
    </sheetView>
  </sheetViews>
  <sheetFormatPr baseColWidth="10" defaultRowHeight="15" x14ac:dyDescent="0.25"/>
  <cols>
    <col min="1" max="1" width="11.42578125" style="2"/>
    <col min="2" max="2" width="28.28515625" style="1" bestFit="1" customWidth="1"/>
    <col min="3" max="3" width="9.85546875" style="2" bestFit="1" customWidth="1"/>
    <col min="4" max="4" width="33.42578125" style="1" customWidth="1"/>
    <col min="5" max="5" width="10" style="2" bestFit="1" customWidth="1"/>
    <col min="6" max="6" width="18.5703125" style="1" customWidth="1"/>
    <col min="7" max="7" width="13.42578125" customWidth="1"/>
    <col min="8" max="8" width="11" customWidth="1"/>
    <col min="9" max="9" width="10.5703125" customWidth="1"/>
  </cols>
  <sheetData>
    <row r="1" spans="1:17" ht="38.25" x14ac:dyDescent="0.25">
      <c r="A1" s="3" t="s">
        <v>24</v>
      </c>
      <c r="B1" s="4" t="s">
        <v>25</v>
      </c>
      <c r="C1" s="5" t="s">
        <v>22</v>
      </c>
      <c r="D1" s="4" t="s">
        <v>26</v>
      </c>
      <c r="E1" s="5" t="s">
        <v>27</v>
      </c>
      <c r="F1" s="4" t="s">
        <v>28</v>
      </c>
      <c r="G1" s="15" t="s">
        <v>23</v>
      </c>
      <c r="H1" s="14" t="s">
        <v>29</v>
      </c>
      <c r="I1" s="14" t="s">
        <v>30</v>
      </c>
      <c r="J1" s="13" t="s">
        <v>87</v>
      </c>
      <c r="K1" s="13" t="s">
        <v>86</v>
      </c>
      <c r="L1" s="13" t="s">
        <v>85</v>
      </c>
      <c r="M1" s="13" t="s">
        <v>84</v>
      </c>
      <c r="N1" s="13" t="s">
        <v>83</v>
      </c>
      <c r="O1" s="13" t="s">
        <v>82</v>
      </c>
      <c r="P1" s="12" t="s">
        <v>81</v>
      </c>
      <c r="Q1" s="12" t="s">
        <v>80</v>
      </c>
    </row>
    <row r="2" spans="1:17" s="6" customFormat="1" ht="15.75" customHeight="1" x14ac:dyDescent="0.25">
      <c r="A2" s="24">
        <v>1</v>
      </c>
      <c r="B2" s="25" t="s">
        <v>0</v>
      </c>
      <c r="C2" s="26" t="s">
        <v>94</v>
      </c>
      <c r="D2" s="33" t="s">
        <v>94</v>
      </c>
      <c r="E2" s="27" t="s">
        <v>94</v>
      </c>
      <c r="F2" s="33" t="s">
        <v>94</v>
      </c>
      <c r="G2" s="28">
        <f>J2+K2+L2+M2+N2+O2</f>
        <v>301219</v>
      </c>
      <c r="H2" s="29">
        <v>162055.82199999999</v>
      </c>
      <c r="I2" s="29">
        <v>139163.17800000001</v>
      </c>
      <c r="J2" s="29">
        <v>95718.926338320598</v>
      </c>
      <c r="K2" s="29">
        <v>30295</v>
      </c>
      <c r="L2" s="29">
        <v>13000</v>
      </c>
      <c r="M2" s="29">
        <v>61242.536830839701</v>
      </c>
      <c r="N2" s="29">
        <v>59322.536830839701</v>
      </c>
      <c r="O2" s="29">
        <v>41640</v>
      </c>
      <c r="P2" s="27" t="s">
        <v>94</v>
      </c>
      <c r="Q2" s="33" t="s">
        <v>94</v>
      </c>
    </row>
    <row r="3" spans="1:17" s="6" customFormat="1" ht="15.75" customHeight="1" x14ac:dyDescent="0.25">
      <c r="A3" s="24" t="s">
        <v>18</v>
      </c>
      <c r="B3" s="25" t="s">
        <v>31</v>
      </c>
      <c r="C3" s="26" t="s">
        <v>94</v>
      </c>
      <c r="D3" s="33" t="s">
        <v>94</v>
      </c>
      <c r="E3" s="27" t="s">
        <v>94</v>
      </c>
      <c r="F3" s="33" t="s">
        <v>94</v>
      </c>
      <c r="G3" s="28">
        <f t="shared" ref="G3:G33" si="0">J3+K3+L3+M3+N3+O3</f>
        <v>625285</v>
      </c>
      <c r="H3" s="29">
        <v>336403.33</v>
      </c>
      <c r="I3" s="30">
        <v>288881.67</v>
      </c>
      <c r="J3" s="29">
        <v>236252.20194583549</v>
      </c>
      <c r="K3" s="29">
        <v>70699</v>
      </c>
      <c r="L3" s="29">
        <v>29425</v>
      </c>
      <c r="M3" s="29">
        <v>117280.39902708225</v>
      </c>
      <c r="N3" s="29">
        <v>102176.39902708225</v>
      </c>
      <c r="O3" s="29">
        <v>69452</v>
      </c>
      <c r="P3" s="27" t="s">
        <v>94</v>
      </c>
      <c r="Q3" s="33" t="s">
        <v>94</v>
      </c>
    </row>
    <row r="4" spans="1:17" s="6" customFormat="1" ht="15.75" customHeight="1" x14ac:dyDescent="0.25">
      <c r="A4" s="24" t="s">
        <v>32</v>
      </c>
      <c r="B4" s="25" t="s">
        <v>33</v>
      </c>
      <c r="C4" s="26" t="s">
        <v>94</v>
      </c>
      <c r="D4" s="33" t="s">
        <v>94</v>
      </c>
      <c r="E4" s="27" t="s">
        <v>94</v>
      </c>
      <c r="F4" s="33" t="s">
        <v>94</v>
      </c>
      <c r="G4" s="28">
        <f t="shared" si="0"/>
        <v>149896</v>
      </c>
      <c r="H4" s="29">
        <v>80644.047999999995</v>
      </c>
      <c r="I4" s="29">
        <v>69251.952000000005</v>
      </c>
      <c r="J4" s="29">
        <v>43746.283109935073</v>
      </c>
      <c r="K4" s="29">
        <v>34537</v>
      </c>
      <c r="L4" s="29">
        <v>24875</v>
      </c>
      <c r="M4" s="29">
        <v>13324.358445032467</v>
      </c>
      <c r="N4" s="29">
        <v>10497.358445032467</v>
      </c>
      <c r="O4" s="29">
        <v>22916</v>
      </c>
      <c r="P4" s="27" t="s">
        <v>94</v>
      </c>
      <c r="Q4" s="33" t="s">
        <v>94</v>
      </c>
    </row>
    <row r="5" spans="1:17" s="6" customFormat="1" ht="15.75" customHeight="1" x14ac:dyDescent="0.25">
      <c r="A5" s="24" t="s">
        <v>19</v>
      </c>
      <c r="B5" s="25" t="s">
        <v>1</v>
      </c>
      <c r="C5" s="26" t="s">
        <v>94</v>
      </c>
      <c r="D5" s="33" t="s">
        <v>94</v>
      </c>
      <c r="E5" s="27" t="s">
        <v>94</v>
      </c>
      <c r="F5" s="33" t="s">
        <v>94</v>
      </c>
      <c r="G5" s="28">
        <f t="shared" si="0"/>
        <v>126296.00000000003</v>
      </c>
      <c r="H5" s="29">
        <v>67947.247999999992</v>
      </c>
      <c r="I5" s="30">
        <v>58348.752000000008</v>
      </c>
      <c r="J5" s="29">
        <v>51408.734506099812</v>
      </c>
      <c r="K5" s="29">
        <v>41419</v>
      </c>
      <c r="L5" s="29">
        <v>40173</v>
      </c>
      <c r="M5" s="29">
        <v>-26093.867253049895</v>
      </c>
      <c r="N5" s="29">
        <v>-25050.867253049895</v>
      </c>
      <c r="O5" s="29">
        <v>44440</v>
      </c>
      <c r="P5" s="27" t="s">
        <v>94</v>
      </c>
      <c r="Q5" s="33" t="s">
        <v>94</v>
      </c>
    </row>
    <row r="6" spans="1:17" s="6" customFormat="1" ht="15.75" customHeight="1" x14ac:dyDescent="0.25">
      <c r="A6" s="24" t="s">
        <v>34</v>
      </c>
      <c r="B6" s="25" t="s">
        <v>35</v>
      </c>
      <c r="C6" s="26" t="s">
        <v>94</v>
      </c>
      <c r="D6" s="33" t="s">
        <v>94</v>
      </c>
      <c r="E6" s="27" t="s">
        <v>94</v>
      </c>
      <c r="F6" s="33" t="s">
        <v>94</v>
      </c>
      <c r="G6" s="28">
        <f t="shared" si="0"/>
        <v>136189</v>
      </c>
      <c r="H6" s="29">
        <v>73269.681999999986</v>
      </c>
      <c r="I6" s="29">
        <v>62919.318000000014</v>
      </c>
      <c r="J6" s="29">
        <v>65300.104823500893</v>
      </c>
      <c r="K6" s="29">
        <v>32356</v>
      </c>
      <c r="L6" s="29">
        <v>24565</v>
      </c>
      <c r="M6" s="29">
        <v>-13331.552411750439</v>
      </c>
      <c r="N6" s="29">
        <v>-13046.552411750439</v>
      </c>
      <c r="O6" s="29">
        <v>40346</v>
      </c>
      <c r="P6" s="27" t="s">
        <v>94</v>
      </c>
      <c r="Q6" s="33" t="s">
        <v>94</v>
      </c>
    </row>
    <row r="7" spans="1:17" s="6" customFormat="1" ht="15.75" customHeight="1" x14ac:dyDescent="0.25">
      <c r="A7" s="24" t="s">
        <v>36</v>
      </c>
      <c r="B7" s="25" t="s">
        <v>5</v>
      </c>
      <c r="C7" s="26" t="s">
        <v>94</v>
      </c>
      <c r="D7" s="33" t="s">
        <v>94</v>
      </c>
      <c r="E7" s="27" t="s">
        <v>94</v>
      </c>
      <c r="F7" s="33" t="s">
        <v>94</v>
      </c>
      <c r="G7" s="28">
        <f t="shared" si="0"/>
        <v>128326</v>
      </c>
      <c r="H7" s="29">
        <v>69039.387999999992</v>
      </c>
      <c r="I7" s="30">
        <v>59286.612000000008</v>
      </c>
      <c r="J7" s="29">
        <v>54135</v>
      </c>
      <c r="K7" s="29">
        <v>31552</v>
      </c>
      <c r="L7" s="29">
        <v>23289</v>
      </c>
      <c r="M7" s="29">
        <v>4628</v>
      </c>
      <c r="N7" s="29">
        <v>-499</v>
      </c>
      <c r="O7" s="29">
        <v>15221</v>
      </c>
      <c r="P7" s="27" t="s">
        <v>94</v>
      </c>
      <c r="Q7" s="33" t="s">
        <v>94</v>
      </c>
    </row>
    <row r="8" spans="1:17" s="6" customFormat="1" ht="15.75" customHeight="1" x14ac:dyDescent="0.25">
      <c r="A8" s="24" t="s">
        <v>37</v>
      </c>
      <c r="B8" s="25" t="s">
        <v>38</v>
      </c>
      <c r="C8" s="26" t="s">
        <v>94</v>
      </c>
      <c r="D8" s="33" t="s">
        <v>94</v>
      </c>
      <c r="E8" s="27" t="s">
        <v>94</v>
      </c>
      <c r="F8" s="33" t="s">
        <v>94</v>
      </c>
      <c r="G8" s="28">
        <f t="shared" si="0"/>
        <v>1241295</v>
      </c>
      <c r="H8" s="29">
        <v>667816.71</v>
      </c>
      <c r="I8" s="29">
        <v>573478.29</v>
      </c>
      <c r="J8" s="29">
        <v>488587.16049212578</v>
      </c>
      <c r="K8" s="29">
        <v>124511</v>
      </c>
      <c r="L8" s="29">
        <v>55880</v>
      </c>
      <c r="M8" s="29">
        <v>265068.91975393705</v>
      </c>
      <c r="N8" s="29">
        <v>186890.91975393708</v>
      </c>
      <c r="O8" s="29">
        <v>120357</v>
      </c>
      <c r="P8" s="27" t="s">
        <v>94</v>
      </c>
      <c r="Q8" s="33" t="s">
        <v>94</v>
      </c>
    </row>
    <row r="9" spans="1:17" s="6" customFormat="1" ht="15.75" customHeight="1" x14ac:dyDescent="0.25">
      <c r="A9" s="24" t="s">
        <v>39</v>
      </c>
      <c r="B9" s="25" t="s">
        <v>6</v>
      </c>
      <c r="C9" s="26" t="s">
        <v>94</v>
      </c>
      <c r="D9" s="33" t="s">
        <v>94</v>
      </c>
      <c r="E9" s="27" t="s">
        <v>94</v>
      </c>
      <c r="F9" s="33" t="s">
        <v>94</v>
      </c>
      <c r="G9" s="28">
        <f t="shared" si="0"/>
        <v>517314.99999999994</v>
      </c>
      <c r="H9" s="29">
        <v>278315.46999999997</v>
      </c>
      <c r="I9" s="30">
        <v>238999.53000000003</v>
      </c>
      <c r="J9" s="29">
        <v>209894.32266355382</v>
      </c>
      <c r="K9" s="29">
        <v>88691</v>
      </c>
      <c r="L9" s="29">
        <v>73059</v>
      </c>
      <c r="M9" s="29">
        <v>14429.338668223048</v>
      </c>
      <c r="N9" s="29">
        <v>9897.3386682230484</v>
      </c>
      <c r="O9" s="29">
        <v>121344</v>
      </c>
      <c r="P9" s="27" t="s">
        <v>94</v>
      </c>
      <c r="Q9" s="33" t="s">
        <v>94</v>
      </c>
    </row>
    <row r="10" spans="1:17" s="6" customFormat="1" ht="15.75" customHeight="1" x14ac:dyDescent="0.25">
      <c r="A10" s="24" t="s">
        <v>40</v>
      </c>
      <c r="B10" s="25" t="s">
        <v>41</v>
      </c>
      <c r="C10" s="26" t="s">
        <v>94</v>
      </c>
      <c r="D10" s="33" t="s">
        <v>94</v>
      </c>
      <c r="E10" s="27" t="s">
        <v>94</v>
      </c>
      <c r="F10" s="33" t="s">
        <v>94</v>
      </c>
      <c r="G10" s="28">
        <f t="shared" si="0"/>
        <v>2160859</v>
      </c>
      <c r="H10" s="29">
        <v>1162542.142</v>
      </c>
      <c r="I10" s="29">
        <v>998316.85800000001</v>
      </c>
      <c r="J10" s="29">
        <v>569893.34120381367</v>
      </c>
      <c r="K10" s="29">
        <v>116412</v>
      </c>
      <c r="L10" s="29">
        <v>19186</v>
      </c>
      <c r="M10" s="29">
        <v>430131.3293980931</v>
      </c>
      <c r="N10" s="29">
        <v>579918.32939809305</v>
      </c>
      <c r="O10" s="29">
        <v>445318</v>
      </c>
      <c r="P10" s="27" t="s">
        <v>94</v>
      </c>
      <c r="Q10" s="33" t="s">
        <v>94</v>
      </c>
    </row>
    <row r="11" spans="1:17" s="6" customFormat="1" ht="15.75" customHeight="1" x14ac:dyDescent="0.25">
      <c r="A11" s="24" t="s">
        <v>42</v>
      </c>
      <c r="B11" s="25" t="s">
        <v>7</v>
      </c>
      <c r="C11" s="26" t="s">
        <v>94</v>
      </c>
      <c r="D11" s="33" t="s">
        <v>94</v>
      </c>
      <c r="E11" s="27" t="s">
        <v>94</v>
      </c>
      <c r="F11" s="33" t="s">
        <v>94</v>
      </c>
      <c r="G11" s="28">
        <f t="shared" si="0"/>
        <v>200575</v>
      </c>
      <c r="H11" s="29">
        <v>107909.35</v>
      </c>
      <c r="I11" s="30">
        <v>92665.65</v>
      </c>
      <c r="J11" s="29">
        <v>73414.70374418702</v>
      </c>
      <c r="K11" s="29">
        <v>3056</v>
      </c>
      <c r="L11" s="29">
        <v>1509</v>
      </c>
      <c r="M11" s="29">
        <v>27421.64812790649</v>
      </c>
      <c r="N11" s="29">
        <v>25680.64812790649</v>
      </c>
      <c r="O11" s="29">
        <v>69493</v>
      </c>
      <c r="P11" s="27" t="s">
        <v>94</v>
      </c>
      <c r="Q11" s="33" t="s">
        <v>94</v>
      </c>
    </row>
    <row r="12" spans="1:17" s="6" customFormat="1" ht="15.75" customHeight="1" x14ac:dyDescent="0.25">
      <c r="A12" s="24" t="s">
        <v>43</v>
      </c>
      <c r="B12" s="25" t="s">
        <v>8</v>
      </c>
      <c r="C12" s="26" t="s">
        <v>94</v>
      </c>
      <c r="D12" s="33" t="s">
        <v>94</v>
      </c>
      <c r="E12" s="27" t="s">
        <v>94</v>
      </c>
      <c r="F12" s="33" t="s">
        <v>94</v>
      </c>
      <c r="G12" s="28">
        <f t="shared" si="0"/>
        <v>2004692</v>
      </c>
      <c r="H12" s="29">
        <v>1078524.2959999999</v>
      </c>
      <c r="I12" s="29">
        <v>926167.70400000014</v>
      </c>
      <c r="J12" s="29">
        <v>604370.8322343335</v>
      </c>
      <c r="K12" s="29">
        <v>476820.6</v>
      </c>
      <c r="L12" s="29">
        <v>428610.4</v>
      </c>
      <c r="M12" s="29">
        <v>58540.583882833307</v>
      </c>
      <c r="N12" s="29">
        <v>68421.583882833307</v>
      </c>
      <c r="O12" s="29">
        <v>367928</v>
      </c>
      <c r="P12" s="27" t="s">
        <v>94</v>
      </c>
      <c r="Q12" s="33" t="s">
        <v>94</v>
      </c>
    </row>
    <row r="13" spans="1:17" s="6" customFormat="1" ht="15.75" customHeight="1" x14ac:dyDescent="0.25">
      <c r="A13" s="24" t="s">
        <v>44</v>
      </c>
      <c r="B13" s="25" t="s">
        <v>2</v>
      </c>
      <c r="C13" s="26" t="s">
        <v>94</v>
      </c>
      <c r="D13" s="33" t="s">
        <v>94</v>
      </c>
      <c r="E13" s="27" t="s">
        <v>94</v>
      </c>
      <c r="F13" s="33" t="s">
        <v>94</v>
      </c>
      <c r="G13" s="28">
        <f t="shared" si="0"/>
        <v>284580.99999999988</v>
      </c>
      <c r="H13" s="29">
        <v>153104.57799999998</v>
      </c>
      <c r="I13" s="30">
        <v>131476.42200000002</v>
      </c>
      <c r="J13" s="29">
        <v>267811.33984080446</v>
      </c>
      <c r="K13" s="29">
        <v>206418</v>
      </c>
      <c r="L13" s="29">
        <v>188501</v>
      </c>
      <c r="M13" s="29">
        <v>-326046.66992040229</v>
      </c>
      <c r="N13" s="29">
        <v>-316171.66992040229</v>
      </c>
      <c r="O13" s="29">
        <v>264069</v>
      </c>
      <c r="P13" s="27" t="s">
        <v>94</v>
      </c>
      <c r="Q13" s="33" t="s">
        <v>94</v>
      </c>
    </row>
    <row r="14" spans="1:17" s="6" customFormat="1" ht="15.75" customHeight="1" x14ac:dyDescent="0.25">
      <c r="A14" s="24" t="s">
        <v>20</v>
      </c>
      <c r="B14" s="25" t="s">
        <v>3</v>
      </c>
      <c r="C14" s="26" t="s">
        <v>94</v>
      </c>
      <c r="D14" s="33" t="s">
        <v>94</v>
      </c>
      <c r="E14" s="27" t="s">
        <v>94</v>
      </c>
      <c r="F14" s="33" t="s">
        <v>94</v>
      </c>
      <c r="G14" s="28">
        <f t="shared" si="0"/>
        <v>798155.99999999988</v>
      </c>
      <c r="H14" s="29">
        <v>429407.92799999996</v>
      </c>
      <c r="I14" s="29">
        <v>368748.07200000004</v>
      </c>
      <c r="J14" s="29">
        <v>267667.33173948491</v>
      </c>
      <c r="K14" s="29">
        <v>233732</v>
      </c>
      <c r="L14" s="29">
        <v>208074</v>
      </c>
      <c r="M14" s="29">
        <v>-18554.665869742486</v>
      </c>
      <c r="N14" s="29">
        <v>-21256.665869742486</v>
      </c>
      <c r="O14" s="29">
        <v>128494</v>
      </c>
      <c r="P14" s="27" t="s">
        <v>94</v>
      </c>
      <c r="Q14" s="33" t="s">
        <v>94</v>
      </c>
    </row>
    <row r="15" spans="1:17" s="6" customFormat="1" ht="15.75" customHeight="1" x14ac:dyDescent="0.25">
      <c r="A15" s="24" t="s">
        <v>45</v>
      </c>
      <c r="B15" s="25" t="s">
        <v>46</v>
      </c>
      <c r="C15" s="26" t="s">
        <v>94</v>
      </c>
      <c r="D15" s="33" t="s">
        <v>94</v>
      </c>
      <c r="E15" s="27" t="s">
        <v>94</v>
      </c>
      <c r="F15" s="33" t="s">
        <v>94</v>
      </c>
      <c r="G15" s="28">
        <f t="shared" si="0"/>
        <v>1199896</v>
      </c>
      <c r="H15" s="29">
        <v>645544.04799999995</v>
      </c>
      <c r="I15" s="30">
        <v>554351.95200000005</v>
      </c>
      <c r="J15" s="29">
        <v>474190.20274978166</v>
      </c>
      <c r="K15" s="29">
        <v>98066</v>
      </c>
      <c r="L15" s="29">
        <v>38732</v>
      </c>
      <c r="M15" s="29">
        <v>193582.89862510926</v>
      </c>
      <c r="N15" s="29">
        <v>164288.89862510926</v>
      </c>
      <c r="O15" s="29">
        <v>231036</v>
      </c>
      <c r="P15" s="27" t="s">
        <v>94</v>
      </c>
      <c r="Q15" s="33" t="s">
        <v>94</v>
      </c>
    </row>
    <row r="16" spans="1:17" s="6" customFormat="1" ht="15.75" customHeight="1" x14ac:dyDescent="0.25">
      <c r="A16" s="24" t="s">
        <v>47</v>
      </c>
      <c r="B16" s="25" t="s">
        <v>48</v>
      </c>
      <c r="C16" s="26" t="s">
        <v>94</v>
      </c>
      <c r="D16" s="33" t="s">
        <v>94</v>
      </c>
      <c r="E16" s="27" t="s">
        <v>94</v>
      </c>
      <c r="F16" s="33" t="s">
        <v>94</v>
      </c>
      <c r="G16" s="28">
        <f t="shared" si="0"/>
        <v>5661255</v>
      </c>
      <c r="H16" s="29">
        <v>3045755.19</v>
      </c>
      <c r="I16" s="29">
        <v>2615499.81</v>
      </c>
      <c r="J16" s="29">
        <v>1789408.9329211493</v>
      </c>
      <c r="K16" s="29">
        <v>368211</v>
      </c>
      <c r="L16" s="29">
        <v>110821</v>
      </c>
      <c r="M16" s="29">
        <v>1302678.0335394256</v>
      </c>
      <c r="N16" s="29">
        <v>1199699.0335394256</v>
      </c>
      <c r="O16" s="29">
        <v>890437</v>
      </c>
      <c r="P16" s="27" t="s">
        <v>94</v>
      </c>
      <c r="Q16" s="33" t="s">
        <v>94</v>
      </c>
    </row>
    <row r="17" spans="1:17" s="6" customFormat="1" ht="15.75" customHeight="1" x14ac:dyDescent="0.25">
      <c r="A17" s="24" t="s">
        <v>49</v>
      </c>
      <c r="B17" s="25" t="s">
        <v>50</v>
      </c>
      <c r="C17" s="26" t="s">
        <v>94</v>
      </c>
      <c r="D17" s="33" t="s">
        <v>94</v>
      </c>
      <c r="E17" s="27" t="s">
        <v>94</v>
      </c>
      <c r="F17" s="33" t="s">
        <v>94</v>
      </c>
      <c r="G17" s="28">
        <f t="shared" si="0"/>
        <v>1343823</v>
      </c>
      <c r="H17" s="29">
        <v>722976.77399999986</v>
      </c>
      <c r="I17" s="30">
        <v>620846.22600000014</v>
      </c>
      <c r="J17" s="29">
        <v>400744.34482230665</v>
      </c>
      <c r="K17" s="29">
        <v>220336</v>
      </c>
      <c r="L17" s="29">
        <v>198823</v>
      </c>
      <c r="M17" s="29">
        <v>114106.32758884667</v>
      </c>
      <c r="N17" s="29">
        <v>117464.32758884667</v>
      </c>
      <c r="O17" s="29">
        <v>292349</v>
      </c>
      <c r="P17" s="27" t="s">
        <v>94</v>
      </c>
      <c r="Q17" s="33" t="s">
        <v>94</v>
      </c>
    </row>
    <row r="18" spans="1:17" s="6" customFormat="1" ht="15.75" customHeight="1" x14ac:dyDescent="0.25">
      <c r="A18" s="24" t="s">
        <v>51</v>
      </c>
      <c r="B18" s="31" t="s">
        <v>4</v>
      </c>
      <c r="C18" s="26" t="s">
        <v>94</v>
      </c>
      <c r="D18" s="33" t="s">
        <v>94</v>
      </c>
      <c r="E18" s="27" t="s">
        <v>94</v>
      </c>
      <c r="F18" s="33" t="s">
        <v>94</v>
      </c>
      <c r="G18" s="28">
        <f t="shared" si="0"/>
        <v>363244</v>
      </c>
      <c r="H18" s="29">
        <v>195425.272</v>
      </c>
      <c r="I18" s="29">
        <v>167818.728</v>
      </c>
      <c r="J18" s="29">
        <v>151777</v>
      </c>
      <c r="K18" s="29">
        <v>64770</v>
      </c>
      <c r="L18" s="29">
        <v>41408</v>
      </c>
      <c r="M18" s="29">
        <v>12671</v>
      </c>
      <c r="N18" s="29">
        <v>13633</v>
      </c>
      <c r="O18" s="29">
        <v>78985</v>
      </c>
      <c r="P18" s="27" t="s">
        <v>94</v>
      </c>
      <c r="Q18" s="33" t="s">
        <v>94</v>
      </c>
    </row>
    <row r="19" spans="1:17" s="6" customFormat="1" ht="15.75" customHeight="1" x14ac:dyDescent="0.25">
      <c r="A19" s="24" t="s">
        <v>52</v>
      </c>
      <c r="B19" s="31" t="s">
        <v>53</v>
      </c>
      <c r="C19" s="26" t="s">
        <v>94</v>
      </c>
      <c r="D19" s="33" t="s">
        <v>94</v>
      </c>
      <c r="E19" s="27" t="s">
        <v>94</v>
      </c>
      <c r="F19" s="33" t="s">
        <v>94</v>
      </c>
      <c r="G19" s="28">
        <f t="shared" si="0"/>
        <v>155759</v>
      </c>
      <c r="H19" s="29">
        <v>83798.34199999999</v>
      </c>
      <c r="I19" s="30">
        <v>71960.65800000001</v>
      </c>
      <c r="J19" s="29">
        <v>63357.955366828493</v>
      </c>
      <c r="K19" s="29">
        <v>38264</v>
      </c>
      <c r="L19" s="29">
        <v>20528</v>
      </c>
      <c r="M19" s="29">
        <v>-3017.9776834142394</v>
      </c>
      <c r="N19" s="29">
        <v>-1166.9776834142394</v>
      </c>
      <c r="O19" s="29">
        <v>37794</v>
      </c>
      <c r="P19" s="27" t="s">
        <v>94</v>
      </c>
      <c r="Q19" s="33" t="s">
        <v>94</v>
      </c>
    </row>
    <row r="20" spans="1:17" s="6" customFormat="1" ht="15.75" customHeight="1" x14ac:dyDescent="0.25">
      <c r="A20" s="24" t="s">
        <v>21</v>
      </c>
      <c r="B20" s="31" t="s">
        <v>54</v>
      </c>
      <c r="C20" s="26" t="s">
        <v>94</v>
      </c>
      <c r="D20" s="33" t="s">
        <v>94</v>
      </c>
      <c r="E20" s="27" t="s">
        <v>94</v>
      </c>
      <c r="F20" s="33" t="s">
        <v>94</v>
      </c>
      <c r="G20" s="28">
        <f t="shared" si="0"/>
        <v>1107892.9999999998</v>
      </c>
      <c r="H20" s="29">
        <v>596046.43400000001</v>
      </c>
      <c r="I20" s="29">
        <v>511846.56599999999</v>
      </c>
      <c r="J20" s="29">
        <v>301522.24039403559</v>
      </c>
      <c r="K20" s="29">
        <v>213242</v>
      </c>
      <c r="L20" s="29">
        <v>120106</v>
      </c>
      <c r="M20" s="29">
        <v>174293.87980298215</v>
      </c>
      <c r="N20" s="29">
        <v>133695.87980298215</v>
      </c>
      <c r="O20" s="29">
        <v>165033</v>
      </c>
      <c r="P20" s="27" t="s">
        <v>94</v>
      </c>
      <c r="Q20" s="33" t="s">
        <v>94</v>
      </c>
    </row>
    <row r="21" spans="1:17" s="6" customFormat="1" ht="15.75" customHeight="1" x14ac:dyDescent="0.25">
      <c r="A21" s="24" t="s">
        <v>55</v>
      </c>
      <c r="B21" s="31" t="s">
        <v>56</v>
      </c>
      <c r="C21" s="26" t="s">
        <v>94</v>
      </c>
      <c r="D21" s="33" t="s">
        <v>94</v>
      </c>
      <c r="E21" s="27" t="s">
        <v>94</v>
      </c>
      <c r="F21" s="33" t="s">
        <v>94</v>
      </c>
      <c r="G21" s="28">
        <f t="shared" si="0"/>
        <v>493802</v>
      </c>
      <c r="H21" s="29">
        <v>265665.47599999997</v>
      </c>
      <c r="I21" s="30">
        <v>228136.52400000003</v>
      </c>
      <c r="J21" s="29">
        <v>244711.63787105793</v>
      </c>
      <c r="K21" s="29">
        <v>26779</v>
      </c>
      <c r="L21" s="29">
        <v>9916</v>
      </c>
      <c r="M21" s="29">
        <v>21887.18106447102</v>
      </c>
      <c r="N21" s="29">
        <v>31472.18106447102</v>
      </c>
      <c r="O21" s="29">
        <v>159036</v>
      </c>
      <c r="P21" s="27" t="s">
        <v>94</v>
      </c>
      <c r="Q21" s="33" t="s">
        <v>94</v>
      </c>
    </row>
    <row r="22" spans="1:17" s="6" customFormat="1" ht="15.75" customHeight="1" x14ac:dyDescent="0.25">
      <c r="A22" s="24" t="s">
        <v>57</v>
      </c>
      <c r="B22" s="31" t="s">
        <v>9</v>
      </c>
      <c r="C22" s="26" t="s">
        <v>94</v>
      </c>
      <c r="D22" s="33" t="s">
        <v>94</v>
      </c>
      <c r="E22" s="27" t="s">
        <v>94</v>
      </c>
      <c r="F22" s="33" t="s">
        <v>94</v>
      </c>
      <c r="G22" s="28">
        <f t="shared" si="0"/>
        <v>2244992</v>
      </c>
      <c r="H22" s="29">
        <v>1207805.696</v>
      </c>
      <c r="I22" s="29">
        <v>1037186.304</v>
      </c>
      <c r="J22" s="29">
        <v>683824.04896529473</v>
      </c>
      <c r="K22" s="29">
        <v>388039</v>
      </c>
      <c r="L22" s="29">
        <v>308817</v>
      </c>
      <c r="M22" s="29">
        <v>227569.97551735258</v>
      </c>
      <c r="N22" s="29">
        <v>213995.97551735258</v>
      </c>
      <c r="O22" s="29">
        <v>422746</v>
      </c>
      <c r="P22" s="27" t="s">
        <v>94</v>
      </c>
      <c r="Q22" s="33" t="s">
        <v>94</v>
      </c>
    </row>
    <row r="23" spans="1:17" s="6" customFormat="1" ht="15.75" customHeight="1" x14ac:dyDescent="0.25">
      <c r="A23" s="24" t="s">
        <v>58</v>
      </c>
      <c r="B23" s="31" t="s">
        <v>10</v>
      </c>
      <c r="C23" s="26" t="s">
        <v>94</v>
      </c>
      <c r="D23" s="33" t="s">
        <v>94</v>
      </c>
      <c r="E23" s="27" t="s">
        <v>94</v>
      </c>
      <c r="F23" s="33" t="s">
        <v>94</v>
      </c>
      <c r="G23" s="28">
        <f t="shared" si="0"/>
        <v>528254</v>
      </c>
      <c r="H23" s="29">
        <v>284200.652</v>
      </c>
      <c r="I23" s="30">
        <v>244053.348</v>
      </c>
      <c r="J23" s="29">
        <v>173985.2424755469</v>
      </c>
      <c r="K23" s="29">
        <v>147960</v>
      </c>
      <c r="L23" s="29">
        <v>144178</v>
      </c>
      <c r="M23" s="29">
        <v>4369.8787622265518</v>
      </c>
      <c r="N23" s="29">
        <v>-4065.1212377734482</v>
      </c>
      <c r="O23" s="29">
        <v>61826</v>
      </c>
      <c r="P23" s="27" t="s">
        <v>94</v>
      </c>
      <c r="Q23" s="33" t="s">
        <v>94</v>
      </c>
    </row>
    <row r="24" spans="1:17" s="6" customFormat="1" ht="15.75" customHeight="1" x14ac:dyDescent="0.25">
      <c r="A24" s="24" t="s">
        <v>59</v>
      </c>
      <c r="B24" s="31" t="s">
        <v>11</v>
      </c>
      <c r="C24" s="26" t="s">
        <v>94</v>
      </c>
      <c r="D24" s="33" t="s">
        <v>94</v>
      </c>
      <c r="E24" s="27" t="s">
        <v>94</v>
      </c>
      <c r="F24" s="33" t="s">
        <v>94</v>
      </c>
      <c r="G24" s="28">
        <f t="shared" si="0"/>
        <v>368138.99999999994</v>
      </c>
      <c r="H24" s="29">
        <v>198058.78200000001</v>
      </c>
      <c r="I24" s="29">
        <v>170080.21799999999</v>
      </c>
      <c r="J24" s="29">
        <v>135626.72447025971</v>
      </c>
      <c r="K24" s="29">
        <v>41690</v>
      </c>
      <c r="L24" s="29">
        <v>25146</v>
      </c>
      <c r="M24" s="29">
        <v>79391.137764870131</v>
      </c>
      <c r="N24" s="29">
        <v>56171.137764870138</v>
      </c>
      <c r="O24" s="29">
        <v>30114</v>
      </c>
      <c r="P24" s="27" t="s">
        <v>94</v>
      </c>
      <c r="Q24" s="33" t="s">
        <v>94</v>
      </c>
    </row>
    <row r="25" spans="1:17" s="6" customFormat="1" ht="15.75" customHeight="1" x14ac:dyDescent="0.25">
      <c r="A25" s="24" t="s">
        <v>60</v>
      </c>
      <c r="B25" s="31" t="s">
        <v>12</v>
      </c>
      <c r="C25" s="26" t="s">
        <v>94</v>
      </c>
      <c r="D25" s="33" t="s">
        <v>94</v>
      </c>
      <c r="E25" s="27" t="s">
        <v>94</v>
      </c>
      <c r="F25" s="33" t="s">
        <v>94</v>
      </c>
      <c r="G25" s="28">
        <f t="shared" si="0"/>
        <v>782428</v>
      </c>
      <c r="H25" s="29">
        <v>420946.26399999997</v>
      </c>
      <c r="I25" s="30">
        <v>361481.73600000003</v>
      </c>
      <c r="J25" s="29">
        <v>214638.54779014018</v>
      </c>
      <c r="K25" s="29">
        <v>94158</v>
      </c>
      <c r="L25" s="29">
        <v>28131</v>
      </c>
      <c r="M25" s="29">
        <v>150574.22610492993</v>
      </c>
      <c r="N25" s="29">
        <v>146003.22610492993</v>
      </c>
      <c r="O25" s="29">
        <v>148923</v>
      </c>
      <c r="P25" s="27" t="s">
        <v>94</v>
      </c>
      <c r="Q25" s="33" t="s">
        <v>94</v>
      </c>
    </row>
    <row r="26" spans="1:17" s="6" customFormat="1" ht="15.75" customHeight="1" x14ac:dyDescent="0.25">
      <c r="A26" s="24" t="s">
        <v>61</v>
      </c>
      <c r="B26" s="31" t="s">
        <v>13</v>
      </c>
      <c r="C26" s="26" t="s">
        <v>94</v>
      </c>
      <c r="D26" s="33" t="s">
        <v>94</v>
      </c>
      <c r="E26" s="27" t="s">
        <v>94</v>
      </c>
      <c r="F26" s="33" t="s">
        <v>94</v>
      </c>
      <c r="G26" s="28">
        <f t="shared" si="0"/>
        <v>672394</v>
      </c>
      <c r="H26" s="29">
        <v>361747.97199999995</v>
      </c>
      <c r="I26" s="29">
        <v>310646.02800000005</v>
      </c>
      <c r="J26" s="29">
        <v>198997.21920595295</v>
      </c>
      <c r="K26" s="29">
        <v>50850</v>
      </c>
      <c r="L26" s="29">
        <v>15918</v>
      </c>
      <c r="M26" s="29">
        <v>145419.89039702353</v>
      </c>
      <c r="N26" s="29">
        <v>142087.89039702353</v>
      </c>
      <c r="O26" s="29">
        <v>119121</v>
      </c>
      <c r="P26" s="27" t="s">
        <v>94</v>
      </c>
      <c r="Q26" s="33" t="s">
        <v>94</v>
      </c>
    </row>
    <row r="27" spans="1:17" s="6" customFormat="1" ht="15.75" customHeight="1" x14ac:dyDescent="0.25">
      <c r="A27" s="24" t="s">
        <v>62</v>
      </c>
      <c r="B27" s="31" t="s">
        <v>63</v>
      </c>
      <c r="C27" s="26" t="s">
        <v>94</v>
      </c>
      <c r="D27" s="33" t="s">
        <v>94</v>
      </c>
      <c r="E27" s="27" t="s">
        <v>94</v>
      </c>
      <c r="F27" s="33" t="s">
        <v>94</v>
      </c>
      <c r="G27" s="28">
        <f t="shared" si="0"/>
        <v>623958</v>
      </c>
      <c r="H27" s="29">
        <v>335689.40399999998</v>
      </c>
      <c r="I27" s="30">
        <v>288268.59600000002</v>
      </c>
      <c r="J27" s="29">
        <v>225531.38070476305</v>
      </c>
      <c r="K27" s="29">
        <v>165257</v>
      </c>
      <c r="L27" s="29">
        <v>121160</v>
      </c>
      <c r="M27" s="29">
        <v>35723.809647618458</v>
      </c>
      <c r="N27" s="29">
        <v>15392.809647618458</v>
      </c>
      <c r="O27" s="29">
        <v>60893</v>
      </c>
      <c r="P27" s="27" t="s">
        <v>94</v>
      </c>
      <c r="Q27" s="33" t="s">
        <v>94</v>
      </c>
    </row>
    <row r="28" spans="1:17" s="6" customFormat="1" ht="15.75" customHeight="1" x14ac:dyDescent="0.25">
      <c r="A28" s="24" t="s">
        <v>64</v>
      </c>
      <c r="B28" s="31" t="s">
        <v>14</v>
      </c>
      <c r="C28" s="26" t="s">
        <v>94</v>
      </c>
      <c r="D28" s="33" t="s">
        <v>94</v>
      </c>
      <c r="E28" s="27" t="s">
        <v>94</v>
      </c>
      <c r="F28" s="33" t="s">
        <v>94</v>
      </c>
      <c r="G28" s="28">
        <f t="shared" si="0"/>
        <v>569021.99999999988</v>
      </c>
      <c r="H28" s="29">
        <v>306133.83599999995</v>
      </c>
      <c r="I28" s="29">
        <v>262888.16400000005</v>
      </c>
      <c r="J28" s="29">
        <v>224903.44622449219</v>
      </c>
      <c r="K28" s="29">
        <v>147299</v>
      </c>
      <c r="L28" s="29">
        <v>118465</v>
      </c>
      <c r="M28" s="29">
        <v>-18779.223112246109</v>
      </c>
      <c r="N28" s="29">
        <v>-18160.223112246109</v>
      </c>
      <c r="O28" s="29">
        <v>115294</v>
      </c>
      <c r="P28" s="27" t="s">
        <v>94</v>
      </c>
      <c r="Q28" s="33" t="s">
        <v>94</v>
      </c>
    </row>
    <row r="29" spans="1:17" s="6" customFormat="1" ht="15.75" customHeight="1" x14ac:dyDescent="0.25">
      <c r="A29" s="24" t="s">
        <v>65</v>
      </c>
      <c r="B29" s="31" t="s">
        <v>66</v>
      </c>
      <c r="C29" s="26" t="s">
        <v>94</v>
      </c>
      <c r="D29" s="33" t="s">
        <v>94</v>
      </c>
      <c r="E29" s="27" t="s">
        <v>94</v>
      </c>
      <c r="F29" s="33" t="s">
        <v>94</v>
      </c>
      <c r="G29" s="28">
        <f t="shared" si="0"/>
        <v>804003.99999999988</v>
      </c>
      <c r="H29" s="29">
        <v>432554.15199999994</v>
      </c>
      <c r="I29" s="30">
        <v>371449.84800000006</v>
      </c>
      <c r="J29" s="29">
        <v>220921.51225434864</v>
      </c>
      <c r="K29" s="29">
        <v>177755</v>
      </c>
      <c r="L29" s="29">
        <v>174544</v>
      </c>
      <c r="M29" s="29">
        <v>46618.243872825667</v>
      </c>
      <c r="N29" s="29">
        <v>34517.243872825667</v>
      </c>
      <c r="O29" s="29">
        <v>149648</v>
      </c>
      <c r="P29" s="27" t="s">
        <v>94</v>
      </c>
      <c r="Q29" s="33" t="s">
        <v>94</v>
      </c>
    </row>
    <row r="30" spans="1:17" s="6" customFormat="1" ht="15.75" customHeight="1" x14ac:dyDescent="0.25">
      <c r="A30" s="24" t="s">
        <v>67</v>
      </c>
      <c r="B30" s="31" t="s">
        <v>15</v>
      </c>
      <c r="C30" s="26" t="s">
        <v>94</v>
      </c>
      <c r="D30" s="33" t="s">
        <v>94</v>
      </c>
      <c r="E30" s="27" t="s">
        <v>94</v>
      </c>
      <c r="F30" s="33" t="s">
        <v>94</v>
      </c>
      <c r="G30" s="28">
        <f t="shared" si="0"/>
        <v>255840.00000000006</v>
      </c>
      <c r="H30" s="29">
        <v>137641.92000000001</v>
      </c>
      <c r="I30" s="29">
        <v>118198.07999999999</v>
      </c>
      <c r="J30" s="29">
        <v>106614.02063725484</v>
      </c>
      <c r="K30" s="29">
        <v>98367</v>
      </c>
      <c r="L30" s="29">
        <v>92699</v>
      </c>
      <c r="M30" s="29">
        <v>-60872.510318627385</v>
      </c>
      <c r="N30" s="29">
        <v>-60486.510318627385</v>
      </c>
      <c r="O30" s="29">
        <v>79519</v>
      </c>
      <c r="P30" s="27" t="s">
        <v>94</v>
      </c>
      <c r="Q30" s="33" t="s">
        <v>94</v>
      </c>
    </row>
    <row r="31" spans="1:17" s="6" customFormat="1" ht="15.75" customHeight="1" x14ac:dyDescent="0.25">
      <c r="A31" s="24" t="s">
        <v>68</v>
      </c>
      <c r="B31" s="31" t="s">
        <v>16</v>
      </c>
      <c r="C31" s="26" t="s">
        <v>94</v>
      </c>
      <c r="D31" s="33" t="s">
        <v>94</v>
      </c>
      <c r="E31" s="27" t="s">
        <v>94</v>
      </c>
      <c r="F31" s="33" t="s">
        <v>94</v>
      </c>
      <c r="G31" s="28">
        <f t="shared" si="0"/>
        <v>2467936.9999999995</v>
      </c>
      <c r="H31" s="29">
        <v>1327750.1059999999</v>
      </c>
      <c r="I31" s="30">
        <v>1140186.8940000001</v>
      </c>
      <c r="J31" s="29">
        <v>635431.138167453</v>
      </c>
      <c r="K31" s="29">
        <v>1183084</v>
      </c>
      <c r="L31" s="29">
        <v>59263</v>
      </c>
      <c r="M31" s="29">
        <v>-62653.069083726732</v>
      </c>
      <c r="N31" s="29">
        <v>-35518.069083726732</v>
      </c>
      <c r="O31" s="29">
        <v>688330</v>
      </c>
      <c r="P31" s="27" t="s">
        <v>94</v>
      </c>
      <c r="Q31" s="33" t="s">
        <v>94</v>
      </c>
    </row>
    <row r="32" spans="1:17" s="6" customFormat="1" ht="15.75" customHeight="1" x14ac:dyDescent="0.25">
      <c r="A32" s="24" t="s">
        <v>69</v>
      </c>
      <c r="B32" s="31" t="s">
        <v>70</v>
      </c>
      <c r="C32" s="26" t="s">
        <v>94</v>
      </c>
      <c r="D32" s="33" t="s">
        <v>94</v>
      </c>
      <c r="E32" s="27" t="s">
        <v>94</v>
      </c>
      <c r="F32" s="33" t="s">
        <v>94</v>
      </c>
      <c r="G32" s="28">
        <f t="shared" si="0"/>
        <v>463894.00000000006</v>
      </c>
      <c r="H32" s="29">
        <v>249574.97199999998</v>
      </c>
      <c r="I32" s="29">
        <v>214319.02800000002</v>
      </c>
      <c r="J32" s="29">
        <v>143163.6126172223</v>
      </c>
      <c r="K32" s="29">
        <v>87163</v>
      </c>
      <c r="L32" s="29">
        <v>61440</v>
      </c>
      <c r="M32" s="29">
        <v>48816.693691388864</v>
      </c>
      <c r="N32" s="29">
        <v>51506.693691388864</v>
      </c>
      <c r="O32" s="29">
        <v>71804</v>
      </c>
      <c r="P32" s="27" t="s">
        <v>94</v>
      </c>
      <c r="Q32" s="33" t="s">
        <v>94</v>
      </c>
    </row>
    <row r="33" spans="1:17" s="6" customFormat="1" ht="15.75" customHeight="1" x14ac:dyDescent="0.25">
      <c r="A33" s="24" t="s">
        <v>71</v>
      </c>
      <c r="B33" s="31" t="s">
        <v>17</v>
      </c>
      <c r="C33" s="26" t="s">
        <v>94</v>
      </c>
      <c r="D33" s="33" t="s">
        <v>94</v>
      </c>
      <c r="E33" s="27" t="s">
        <v>94</v>
      </c>
      <c r="F33" s="33" t="s">
        <v>94</v>
      </c>
      <c r="G33" s="28">
        <f t="shared" si="0"/>
        <v>467610</v>
      </c>
      <c r="H33" s="29">
        <v>251574.18</v>
      </c>
      <c r="I33" s="30">
        <v>216035.82</v>
      </c>
      <c r="J33" s="29">
        <v>112867</v>
      </c>
      <c r="K33" s="29">
        <v>88091</v>
      </c>
      <c r="L33" s="29">
        <v>68018</v>
      </c>
      <c r="M33" s="29">
        <v>46161.5</v>
      </c>
      <c r="N33" s="29">
        <v>39094.5</v>
      </c>
      <c r="O33" s="29">
        <v>113378</v>
      </c>
      <c r="P33" s="27" t="s">
        <v>94</v>
      </c>
      <c r="Q33" s="33" t="s">
        <v>94</v>
      </c>
    </row>
    <row r="34" spans="1:17" x14ac:dyDescent="0.25"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7" x14ac:dyDescent="0.25">
      <c r="G35" s="7"/>
    </row>
    <row r="36" spans="1:17" x14ac:dyDescent="0.25">
      <c r="G36" s="7"/>
      <c r="H36" s="7"/>
    </row>
    <row r="37" spans="1:17" x14ac:dyDescent="0.25">
      <c r="K37" s="7"/>
    </row>
    <row r="38" spans="1:17" x14ac:dyDescent="0.25">
      <c r="G38" s="7"/>
      <c r="K38" s="7"/>
    </row>
    <row r="39" spans="1:17" x14ac:dyDescent="0.25">
      <c r="K39" s="7"/>
    </row>
    <row r="40" spans="1:17" x14ac:dyDescent="0.25">
      <c r="K40" s="7"/>
    </row>
    <row r="41" spans="1:17" x14ac:dyDescent="0.25">
      <c r="K41" s="7"/>
    </row>
    <row r="42" spans="1:17" x14ac:dyDescent="0.25">
      <c r="K42" s="7"/>
    </row>
    <row r="43" spans="1:17" x14ac:dyDescent="0.25">
      <c r="K43" s="7"/>
    </row>
    <row r="44" spans="1:17" x14ac:dyDescent="0.25">
      <c r="K44" s="7"/>
    </row>
    <row r="45" spans="1:17" x14ac:dyDescent="0.25">
      <c r="K45" s="7"/>
    </row>
    <row r="46" spans="1:17" x14ac:dyDescent="0.25">
      <c r="K46" s="7"/>
    </row>
    <row r="47" spans="1:17" x14ac:dyDescent="0.25">
      <c r="K47" s="7"/>
    </row>
    <row r="48" spans="1:17" x14ac:dyDescent="0.25">
      <c r="K48" s="7"/>
    </row>
    <row r="49" spans="11:11" x14ac:dyDescent="0.25">
      <c r="K49" s="7"/>
    </row>
    <row r="50" spans="11:11" x14ac:dyDescent="0.25">
      <c r="K50" s="7"/>
    </row>
    <row r="51" spans="11:11" x14ac:dyDescent="0.25">
      <c r="K51" s="7"/>
    </row>
    <row r="52" spans="11:11" x14ac:dyDescent="0.25">
      <c r="K52" s="7"/>
    </row>
    <row r="53" spans="11:11" x14ac:dyDescent="0.25">
      <c r="K53" s="7"/>
    </row>
    <row r="54" spans="11:11" x14ac:dyDescent="0.25">
      <c r="K54" s="7"/>
    </row>
    <row r="55" spans="11:11" x14ac:dyDescent="0.25">
      <c r="K55" s="7"/>
    </row>
    <row r="56" spans="11:11" x14ac:dyDescent="0.25">
      <c r="K56" s="7"/>
    </row>
    <row r="57" spans="11:11" x14ac:dyDescent="0.25">
      <c r="K57" s="7"/>
    </row>
    <row r="58" spans="11:11" x14ac:dyDescent="0.25">
      <c r="K58" s="7"/>
    </row>
    <row r="59" spans="11:11" x14ac:dyDescent="0.25">
      <c r="K59" s="7"/>
    </row>
    <row r="60" spans="11:11" x14ac:dyDescent="0.25">
      <c r="K60" s="7"/>
    </row>
    <row r="61" spans="11:11" x14ac:dyDescent="0.25">
      <c r="K61" s="7"/>
    </row>
    <row r="62" spans="11:11" x14ac:dyDescent="0.25">
      <c r="K62" s="7"/>
    </row>
    <row r="63" spans="11:11" x14ac:dyDescent="0.25">
      <c r="K63" s="7"/>
    </row>
    <row r="64" spans="11:11" x14ac:dyDescent="0.25">
      <c r="K64" s="7"/>
    </row>
    <row r="65" spans="11:11" x14ac:dyDescent="0.25">
      <c r="K65" s="7"/>
    </row>
    <row r="66" spans="11:11" x14ac:dyDescent="0.25">
      <c r="K66" s="7"/>
    </row>
    <row r="67" spans="11:11" x14ac:dyDescent="0.25">
      <c r="K67" s="7"/>
    </row>
    <row r="68" spans="11:11" x14ac:dyDescent="0.25">
      <c r="K68" s="7"/>
    </row>
    <row r="69" spans="11:11" x14ac:dyDescent="0.25">
      <c r="K69" s="7"/>
    </row>
    <row r="70" spans="11:11" x14ac:dyDescent="0.25">
      <c r="K70" s="7"/>
    </row>
    <row r="71" spans="11:11" x14ac:dyDescent="0.25">
      <c r="K71" s="7"/>
    </row>
    <row r="72" spans="11:11" x14ac:dyDescent="0.25">
      <c r="K72" s="7"/>
    </row>
    <row r="73" spans="11:11" x14ac:dyDescent="0.25">
      <c r="K73" s="7"/>
    </row>
    <row r="74" spans="11:11" x14ac:dyDescent="0.25">
      <c r="K74" s="7"/>
    </row>
    <row r="75" spans="11:11" x14ac:dyDescent="0.25">
      <c r="K75" s="7"/>
    </row>
    <row r="76" spans="11:11" x14ac:dyDescent="0.25">
      <c r="K76" s="7"/>
    </row>
    <row r="77" spans="11:11" x14ac:dyDescent="0.25">
      <c r="K77" s="7"/>
    </row>
    <row r="78" spans="11:11" x14ac:dyDescent="0.25">
      <c r="K78" s="7"/>
    </row>
    <row r="79" spans="11:11" x14ac:dyDescent="0.25">
      <c r="K79" s="7"/>
    </row>
    <row r="80" spans="11:11" x14ac:dyDescent="0.25">
      <c r="K80" s="7"/>
    </row>
    <row r="81" spans="11:11" x14ac:dyDescent="0.25">
      <c r="K81" s="7"/>
    </row>
    <row r="82" spans="11:11" x14ac:dyDescent="0.25">
      <c r="K82" s="7"/>
    </row>
    <row r="83" spans="11:11" x14ac:dyDescent="0.25">
      <c r="K83" s="7"/>
    </row>
    <row r="84" spans="11:11" x14ac:dyDescent="0.25">
      <c r="K84" s="7"/>
    </row>
    <row r="85" spans="11:11" x14ac:dyDescent="0.25">
      <c r="K85" s="7"/>
    </row>
    <row r="86" spans="11:11" x14ac:dyDescent="0.25">
      <c r="K86" s="7"/>
    </row>
    <row r="87" spans="11:11" x14ac:dyDescent="0.25">
      <c r="K87" s="7"/>
    </row>
    <row r="88" spans="11:11" x14ac:dyDescent="0.25">
      <c r="K88" s="7"/>
    </row>
    <row r="89" spans="11:11" x14ac:dyDescent="0.25">
      <c r="K89" s="7"/>
    </row>
    <row r="90" spans="11:11" x14ac:dyDescent="0.25">
      <c r="K90" s="7"/>
    </row>
    <row r="91" spans="11:11" x14ac:dyDescent="0.25">
      <c r="K91" s="7"/>
    </row>
    <row r="92" spans="11:11" x14ac:dyDescent="0.25">
      <c r="K92" s="7"/>
    </row>
    <row r="93" spans="11:11" x14ac:dyDescent="0.25">
      <c r="K93" s="7"/>
    </row>
    <row r="94" spans="11:11" x14ac:dyDescent="0.25">
      <c r="K94" s="7"/>
    </row>
    <row r="95" spans="11:11" x14ac:dyDescent="0.25">
      <c r="K95" s="7"/>
    </row>
    <row r="96" spans="11:11" x14ac:dyDescent="0.25">
      <c r="K96" s="7"/>
    </row>
    <row r="97" spans="11:11" x14ac:dyDescent="0.25">
      <c r="K97" s="7"/>
    </row>
    <row r="98" spans="11:11" x14ac:dyDescent="0.25">
      <c r="K98" s="7"/>
    </row>
    <row r="99" spans="11:11" x14ac:dyDescent="0.25">
      <c r="K99" s="7"/>
    </row>
    <row r="100" spans="11:11" x14ac:dyDescent="0.25">
      <c r="K100" s="7"/>
    </row>
    <row r="101" spans="11:11" x14ac:dyDescent="0.25">
      <c r="K101" s="7"/>
    </row>
    <row r="102" spans="11:11" x14ac:dyDescent="0.25">
      <c r="K102" s="7"/>
    </row>
    <row r="103" spans="11:11" x14ac:dyDescent="0.25">
      <c r="K103" s="7"/>
    </row>
    <row r="104" spans="11:11" x14ac:dyDescent="0.25">
      <c r="K104" s="7"/>
    </row>
    <row r="105" spans="11:11" x14ac:dyDescent="0.25">
      <c r="K105" s="7"/>
    </row>
    <row r="106" spans="11:11" x14ac:dyDescent="0.25">
      <c r="K106" s="7"/>
    </row>
    <row r="107" spans="11:11" x14ac:dyDescent="0.25">
      <c r="K107" s="7"/>
    </row>
    <row r="108" spans="11:11" x14ac:dyDescent="0.25">
      <c r="K108" s="7"/>
    </row>
    <row r="109" spans="11:11" x14ac:dyDescent="0.25">
      <c r="K109" s="7"/>
    </row>
    <row r="110" spans="11:11" x14ac:dyDescent="0.25">
      <c r="K110" s="7"/>
    </row>
    <row r="111" spans="11:11" x14ac:dyDescent="0.25">
      <c r="K111" s="7"/>
    </row>
    <row r="112" spans="11:11" x14ac:dyDescent="0.25">
      <c r="K112" s="7"/>
    </row>
    <row r="113" spans="11:11" x14ac:dyDescent="0.25">
      <c r="K113" s="7"/>
    </row>
    <row r="114" spans="11:11" x14ac:dyDescent="0.25">
      <c r="K114" s="7"/>
    </row>
    <row r="115" spans="11:11" x14ac:dyDescent="0.25">
      <c r="K115" s="7"/>
    </row>
    <row r="116" spans="11:11" x14ac:dyDescent="0.25">
      <c r="K116" s="7"/>
    </row>
    <row r="117" spans="11:11" x14ac:dyDescent="0.25">
      <c r="K117" s="7"/>
    </row>
    <row r="118" spans="11:11" x14ac:dyDescent="0.25">
      <c r="K118" s="7"/>
    </row>
    <row r="119" spans="11:11" x14ac:dyDescent="0.25">
      <c r="K119" s="7"/>
    </row>
    <row r="120" spans="11:11" x14ac:dyDescent="0.25">
      <c r="K120" s="7"/>
    </row>
    <row r="121" spans="11:11" x14ac:dyDescent="0.25">
      <c r="K121" s="7"/>
    </row>
    <row r="122" spans="11:11" x14ac:dyDescent="0.25">
      <c r="K122" s="7"/>
    </row>
    <row r="123" spans="11:11" x14ac:dyDescent="0.25">
      <c r="K123" s="7"/>
    </row>
    <row r="124" spans="11:11" x14ac:dyDescent="0.25">
      <c r="K124" s="7"/>
    </row>
    <row r="125" spans="11:11" x14ac:dyDescent="0.25">
      <c r="K125" s="7"/>
    </row>
    <row r="126" spans="11:11" x14ac:dyDescent="0.25">
      <c r="K126" s="7"/>
    </row>
    <row r="127" spans="11:11" x14ac:dyDescent="0.25">
      <c r="K127" s="7"/>
    </row>
    <row r="128" spans="11:11" x14ac:dyDescent="0.25">
      <c r="K128" s="7"/>
    </row>
    <row r="129" spans="11:11" x14ac:dyDescent="0.25">
      <c r="K129" s="7"/>
    </row>
    <row r="130" spans="11:11" x14ac:dyDescent="0.25">
      <c r="K130" s="7"/>
    </row>
    <row r="131" spans="11:11" x14ac:dyDescent="0.25">
      <c r="K131" s="7"/>
    </row>
    <row r="132" spans="11:11" x14ac:dyDescent="0.25">
      <c r="K132" s="7"/>
    </row>
    <row r="133" spans="11:11" x14ac:dyDescent="0.25">
      <c r="K133" s="7"/>
    </row>
    <row r="134" spans="11:11" x14ac:dyDescent="0.25">
      <c r="K134" s="7"/>
    </row>
    <row r="135" spans="11:11" x14ac:dyDescent="0.25">
      <c r="K135" s="7"/>
    </row>
    <row r="136" spans="11:11" x14ac:dyDescent="0.25">
      <c r="K136" s="7"/>
    </row>
    <row r="137" spans="11:11" x14ac:dyDescent="0.25">
      <c r="K137" s="7"/>
    </row>
    <row r="138" spans="11:11" x14ac:dyDescent="0.25">
      <c r="K138" s="7"/>
    </row>
    <row r="139" spans="11:11" x14ac:dyDescent="0.25">
      <c r="K139" s="7"/>
    </row>
    <row r="140" spans="11:11" x14ac:dyDescent="0.25">
      <c r="K140" s="7"/>
    </row>
    <row r="141" spans="11:11" x14ac:dyDescent="0.25">
      <c r="K141" s="7"/>
    </row>
    <row r="142" spans="11:11" x14ac:dyDescent="0.25">
      <c r="K142" s="7"/>
    </row>
    <row r="143" spans="11:11" x14ac:dyDescent="0.25">
      <c r="K143" s="7"/>
    </row>
    <row r="144" spans="11:11" x14ac:dyDescent="0.25">
      <c r="K144" s="7"/>
    </row>
    <row r="145" spans="11:11" x14ac:dyDescent="0.25">
      <c r="K145" s="7"/>
    </row>
    <row r="146" spans="11:11" x14ac:dyDescent="0.25">
      <c r="K146" s="7"/>
    </row>
    <row r="147" spans="11:11" x14ac:dyDescent="0.25">
      <c r="K147" s="7"/>
    </row>
    <row r="148" spans="11:11" x14ac:dyDescent="0.25">
      <c r="K148" s="7"/>
    </row>
    <row r="149" spans="11:11" x14ac:dyDescent="0.25">
      <c r="K149" s="7"/>
    </row>
    <row r="150" spans="11:11" x14ac:dyDescent="0.25">
      <c r="K150" s="7"/>
    </row>
    <row r="151" spans="11:11" x14ac:dyDescent="0.25">
      <c r="K151" s="7"/>
    </row>
    <row r="152" spans="11:11" x14ac:dyDescent="0.25">
      <c r="K152" s="7"/>
    </row>
    <row r="153" spans="11:11" x14ac:dyDescent="0.25">
      <c r="K153" s="7"/>
    </row>
    <row r="154" spans="11:11" x14ac:dyDescent="0.25">
      <c r="K154" s="7"/>
    </row>
    <row r="155" spans="11:11" x14ac:dyDescent="0.25">
      <c r="K155" s="7"/>
    </row>
    <row r="156" spans="11:11" x14ac:dyDescent="0.25">
      <c r="K156" s="7"/>
    </row>
    <row r="157" spans="11:11" x14ac:dyDescent="0.25">
      <c r="K157" s="7"/>
    </row>
    <row r="158" spans="11:11" x14ac:dyDescent="0.25">
      <c r="K158" s="7"/>
    </row>
    <row r="159" spans="11:11" x14ac:dyDescent="0.25">
      <c r="K159" s="7"/>
    </row>
    <row r="160" spans="11:11" x14ac:dyDescent="0.25">
      <c r="K160" s="7"/>
    </row>
    <row r="161" spans="11:11" x14ac:dyDescent="0.25">
      <c r="K161" s="7"/>
    </row>
    <row r="162" spans="11:11" x14ac:dyDescent="0.25">
      <c r="K162" s="7"/>
    </row>
    <row r="163" spans="11:11" x14ac:dyDescent="0.25">
      <c r="K163" s="7"/>
    </row>
    <row r="164" spans="11:11" x14ac:dyDescent="0.25">
      <c r="K164" s="7"/>
    </row>
    <row r="165" spans="11:11" x14ac:dyDescent="0.25">
      <c r="K165" s="7"/>
    </row>
    <row r="166" spans="11:11" x14ac:dyDescent="0.25">
      <c r="K166" s="7"/>
    </row>
    <row r="167" spans="11:11" x14ac:dyDescent="0.25">
      <c r="K167" s="7"/>
    </row>
    <row r="168" spans="11:11" x14ac:dyDescent="0.25">
      <c r="K168" s="7"/>
    </row>
    <row r="169" spans="11:11" x14ac:dyDescent="0.25">
      <c r="K169" s="7"/>
    </row>
    <row r="170" spans="11:11" x14ac:dyDescent="0.25">
      <c r="K170" s="7"/>
    </row>
    <row r="171" spans="11:11" x14ac:dyDescent="0.25">
      <c r="K171" s="7"/>
    </row>
    <row r="172" spans="11:11" x14ac:dyDescent="0.25">
      <c r="K172" s="7"/>
    </row>
    <row r="173" spans="11:11" x14ac:dyDescent="0.25">
      <c r="K173" s="7"/>
    </row>
    <row r="174" spans="11:11" x14ac:dyDescent="0.25">
      <c r="K174" s="7"/>
    </row>
    <row r="175" spans="11:11" x14ac:dyDescent="0.25">
      <c r="K175" s="7"/>
    </row>
    <row r="176" spans="11:11" x14ac:dyDescent="0.25">
      <c r="K176" s="7"/>
    </row>
    <row r="177" spans="11:11" x14ac:dyDescent="0.25">
      <c r="K177" s="7"/>
    </row>
    <row r="178" spans="11:11" x14ac:dyDescent="0.25">
      <c r="K178" s="7"/>
    </row>
    <row r="179" spans="11:11" x14ac:dyDescent="0.25">
      <c r="K179" s="7"/>
    </row>
    <row r="180" spans="11:11" x14ac:dyDescent="0.25">
      <c r="K180" s="7"/>
    </row>
    <row r="181" spans="11:11" x14ac:dyDescent="0.25">
      <c r="K181" s="7"/>
    </row>
    <row r="182" spans="11:11" x14ac:dyDescent="0.25">
      <c r="K182" s="7"/>
    </row>
    <row r="183" spans="11:11" x14ac:dyDescent="0.25">
      <c r="K183" s="7"/>
    </row>
    <row r="184" spans="11:11" x14ac:dyDescent="0.25">
      <c r="K184" s="7"/>
    </row>
    <row r="185" spans="11:11" x14ac:dyDescent="0.25">
      <c r="K185" s="7"/>
    </row>
    <row r="186" spans="11:11" x14ac:dyDescent="0.25">
      <c r="K186" s="7"/>
    </row>
    <row r="187" spans="11:11" x14ac:dyDescent="0.25">
      <c r="K187" s="7"/>
    </row>
    <row r="188" spans="11:11" x14ac:dyDescent="0.25">
      <c r="K188" s="7"/>
    </row>
    <row r="189" spans="11:11" x14ac:dyDescent="0.25">
      <c r="K189" s="7"/>
    </row>
    <row r="190" spans="11:11" x14ac:dyDescent="0.25">
      <c r="K190" s="7"/>
    </row>
    <row r="191" spans="11:11" x14ac:dyDescent="0.25">
      <c r="K191" s="7"/>
    </row>
    <row r="192" spans="11:11" x14ac:dyDescent="0.25">
      <c r="K192" s="7"/>
    </row>
    <row r="193" spans="11:11" x14ac:dyDescent="0.25">
      <c r="K193" s="7"/>
    </row>
    <row r="194" spans="11:11" x14ac:dyDescent="0.25">
      <c r="K194" s="7"/>
    </row>
    <row r="195" spans="11:11" x14ac:dyDescent="0.25">
      <c r="K195" s="7"/>
    </row>
    <row r="196" spans="11:11" x14ac:dyDescent="0.25">
      <c r="K196" s="7"/>
    </row>
    <row r="197" spans="11:11" x14ac:dyDescent="0.25">
      <c r="K197" s="7"/>
    </row>
    <row r="198" spans="11:11" x14ac:dyDescent="0.25">
      <c r="K198" s="7"/>
    </row>
    <row r="199" spans="11:11" x14ac:dyDescent="0.25">
      <c r="K199" s="7"/>
    </row>
    <row r="200" spans="11:11" x14ac:dyDescent="0.25">
      <c r="K200" s="7"/>
    </row>
    <row r="201" spans="11:11" x14ac:dyDescent="0.25">
      <c r="K201" s="7"/>
    </row>
    <row r="202" spans="11:11" x14ac:dyDescent="0.25">
      <c r="K202" s="7"/>
    </row>
    <row r="203" spans="11:11" x14ac:dyDescent="0.25">
      <c r="K203" s="7"/>
    </row>
    <row r="204" spans="11:11" x14ac:dyDescent="0.25">
      <c r="K204" s="7"/>
    </row>
    <row r="205" spans="11:11" x14ac:dyDescent="0.25">
      <c r="K205" s="7"/>
    </row>
    <row r="206" spans="11:11" x14ac:dyDescent="0.25">
      <c r="K206" s="7"/>
    </row>
    <row r="207" spans="11:11" x14ac:dyDescent="0.25">
      <c r="K207" s="7"/>
    </row>
    <row r="208" spans="11:11" x14ac:dyDescent="0.25">
      <c r="K208" s="7"/>
    </row>
    <row r="209" spans="11:11" x14ac:dyDescent="0.25">
      <c r="K209" s="7"/>
    </row>
    <row r="210" spans="11:11" x14ac:dyDescent="0.25">
      <c r="K210" s="7"/>
    </row>
    <row r="211" spans="11:11" x14ac:dyDescent="0.25">
      <c r="K211" s="7"/>
    </row>
    <row r="212" spans="11:11" x14ac:dyDescent="0.25">
      <c r="K212" s="7"/>
    </row>
    <row r="213" spans="11:11" x14ac:dyDescent="0.25">
      <c r="K213" s="7"/>
    </row>
    <row r="214" spans="11:11" x14ac:dyDescent="0.25">
      <c r="K214" s="7"/>
    </row>
    <row r="215" spans="11:11" x14ac:dyDescent="0.25">
      <c r="K215" s="7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showGridLines="0" workbookViewId="0">
      <selection activeCell="C12" sqref="C12"/>
    </sheetView>
  </sheetViews>
  <sheetFormatPr baseColWidth="10" defaultRowHeight="15" x14ac:dyDescent="0.25"/>
  <cols>
    <col min="1" max="1" width="7" customWidth="1"/>
    <col min="2" max="2" width="27" customWidth="1"/>
    <col min="14" max="23" width="11.42578125" style="11"/>
  </cols>
  <sheetData>
    <row r="1" spans="1:23" x14ac:dyDescent="0.25">
      <c r="B1" s="38" t="s">
        <v>79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40"/>
      <c r="N1" s="8"/>
      <c r="O1" s="8"/>
      <c r="P1" s="8"/>
      <c r="Q1" s="8"/>
      <c r="R1" s="8"/>
      <c r="S1" s="8"/>
      <c r="T1" s="8"/>
      <c r="U1" s="8"/>
      <c r="V1" s="8"/>
      <c r="W1" s="8"/>
    </row>
    <row r="2" spans="1:23" x14ac:dyDescent="0.25">
      <c r="B2" s="32" t="s">
        <v>72</v>
      </c>
      <c r="C2" s="49">
        <v>12</v>
      </c>
      <c r="D2" s="50"/>
      <c r="E2" s="50"/>
      <c r="F2" s="50"/>
      <c r="G2" s="50"/>
      <c r="H2" s="50"/>
      <c r="I2" s="50"/>
      <c r="J2" s="50"/>
      <c r="K2" s="50"/>
      <c r="L2" s="50"/>
      <c r="M2" s="51"/>
      <c r="N2" s="10"/>
      <c r="O2" s="10"/>
      <c r="P2" s="10"/>
      <c r="Q2" s="10"/>
      <c r="R2" s="10"/>
      <c r="S2" s="10"/>
      <c r="T2" s="10"/>
      <c r="U2" s="10"/>
      <c r="W2" s="10"/>
    </row>
    <row r="3" spans="1:23" x14ac:dyDescent="0.25">
      <c r="B3" s="32" t="s">
        <v>73</v>
      </c>
      <c r="C3" s="49" t="s">
        <v>96</v>
      </c>
      <c r="D3" s="50"/>
      <c r="E3" s="50"/>
      <c r="F3" s="50"/>
      <c r="G3" s="50"/>
      <c r="H3" s="50"/>
      <c r="I3" s="50"/>
      <c r="J3" s="50"/>
      <c r="K3" s="50"/>
      <c r="L3" s="50"/>
      <c r="M3" s="51"/>
      <c r="N3" s="10"/>
      <c r="O3" s="10"/>
      <c r="P3" s="10"/>
      <c r="Q3" s="10"/>
      <c r="R3" s="10"/>
      <c r="S3" s="10"/>
      <c r="T3" s="10"/>
      <c r="U3" s="10"/>
      <c r="W3" s="10"/>
    </row>
    <row r="4" spans="1:23" x14ac:dyDescent="0.25">
      <c r="B4" s="32" t="s">
        <v>74</v>
      </c>
      <c r="C4" s="49" t="s">
        <v>97</v>
      </c>
      <c r="D4" s="50"/>
      <c r="E4" s="50"/>
      <c r="F4" s="50"/>
      <c r="G4" s="50"/>
      <c r="H4" s="50"/>
      <c r="I4" s="50"/>
      <c r="J4" s="50"/>
      <c r="K4" s="50"/>
      <c r="L4" s="50"/>
      <c r="M4" s="51"/>
      <c r="N4" s="10"/>
      <c r="O4" s="10"/>
      <c r="P4" s="10"/>
      <c r="Q4" s="10"/>
      <c r="R4" s="10"/>
      <c r="S4" s="10"/>
      <c r="T4" s="10"/>
      <c r="U4" s="10"/>
      <c r="W4" s="10"/>
    </row>
    <row r="5" spans="1:23" x14ac:dyDescent="0.25">
      <c r="B5" s="32" t="s">
        <v>75</v>
      </c>
      <c r="C5" s="49" t="s">
        <v>95</v>
      </c>
      <c r="D5" s="50"/>
      <c r="E5" s="50"/>
      <c r="F5" s="50"/>
      <c r="G5" s="50"/>
      <c r="H5" s="50"/>
      <c r="I5" s="50"/>
      <c r="J5" s="50"/>
      <c r="K5" s="50"/>
      <c r="L5" s="50"/>
      <c r="M5" s="51"/>
      <c r="N5" s="10"/>
      <c r="O5" s="10"/>
      <c r="P5" s="10"/>
      <c r="Q5" s="10"/>
      <c r="R5" s="10"/>
      <c r="S5" s="10"/>
      <c r="T5" s="10"/>
      <c r="U5" s="10"/>
      <c r="W5" s="10"/>
    </row>
    <row r="6" spans="1:23" x14ac:dyDescent="0.25">
      <c r="B6" s="32" t="s">
        <v>76</v>
      </c>
      <c r="C6" s="49" t="s">
        <v>98</v>
      </c>
      <c r="D6" s="50"/>
      <c r="E6" s="50"/>
      <c r="F6" s="50"/>
      <c r="G6" s="50"/>
      <c r="H6" s="50"/>
      <c r="I6" s="50"/>
      <c r="J6" s="50"/>
      <c r="K6" s="50"/>
      <c r="L6" s="50"/>
      <c r="M6" s="51"/>
      <c r="N6" s="10"/>
      <c r="O6" s="10"/>
      <c r="P6" s="10"/>
      <c r="Q6" s="10"/>
      <c r="R6" s="10"/>
      <c r="S6" s="10"/>
      <c r="T6" s="10"/>
      <c r="U6" s="10"/>
      <c r="W6" s="10"/>
    </row>
    <row r="7" spans="1:23" s="9" customFormat="1" ht="30" x14ac:dyDescent="0.25">
      <c r="B7" s="32" t="s">
        <v>77</v>
      </c>
      <c r="C7" s="49" t="s">
        <v>99</v>
      </c>
      <c r="D7" s="50"/>
      <c r="E7" s="50"/>
      <c r="F7" s="50"/>
      <c r="G7" s="50"/>
      <c r="H7" s="50"/>
      <c r="I7" s="50"/>
      <c r="J7" s="50"/>
      <c r="K7" s="50"/>
      <c r="L7" s="50"/>
      <c r="M7" s="51"/>
      <c r="N7" s="10"/>
      <c r="O7" s="10"/>
      <c r="P7" s="10"/>
      <c r="Q7" s="10"/>
      <c r="R7" s="10"/>
      <c r="S7" s="10"/>
      <c r="T7" s="10"/>
      <c r="U7" s="10"/>
      <c r="V7" s="11"/>
      <c r="W7" s="10"/>
    </row>
    <row r="8" spans="1:23" x14ac:dyDescent="0.25">
      <c r="B8" s="32" t="s">
        <v>78</v>
      </c>
      <c r="C8" s="49" t="s">
        <v>100</v>
      </c>
      <c r="D8" s="50"/>
      <c r="E8" s="50"/>
      <c r="F8" s="50"/>
      <c r="G8" s="50"/>
      <c r="H8" s="50"/>
      <c r="I8" s="50"/>
      <c r="J8" s="50"/>
      <c r="K8" s="50"/>
      <c r="L8" s="50"/>
      <c r="M8" s="51"/>
    </row>
    <row r="11" spans="1:23" ht="15.75" thickBot="1" x14ac:dyDescent="0.3">
      <c r="B11" s="41" t="s">
        <v>90</v>
      </c>
      <c r="C11" s="41"/>
    </row>
    <row r="12" spans="1:23" ht="15.75" thickBot="1" x14ac:dyDescent="0.3">
      <c r="B12" s="17" t="s">
        <v>88</v>
      </c>
      <c r="C12" s="34">
        <f>SUM(PPA_ESTATAL!G:G)</f>
        <v>29248828</v>
      </c>
    </row>
    <row r="13" spans="1:23" x14ac:dyDescent="0.25">
      <c r="A13" s="42" t="s">
        <v>91</v>
      </c>
      <c r="B13" s="20" t="s">
        <v>29</v>
      </c>
      <c r="C13" s="35">
        <f>SUM(PPA_ESTATAL!H:H)</f>
        <v>15735869.463999998</v>
      </c>
    </row>
    <row r="14" spans="1:23" ht="15.75" thickBot="1" x14ac:dyDescent="0.3">
      <c r="A14" s="43"/>
      <c r="B14" s="22" t="s">
        <v>30</v>
      </c>
      <c r="C14" s="36">
        <f>SUM(PPA_ESTATAL!I:I)</f>
        <v>13512958.536000002</v>
      </c>
    </row>
    <row r="15" spans="1:23" x14ac:dyDescent="0.25">
      <c r="A15" s="44" t="s">
        <v>92</v>
      </c>
      <c r="B15" s="20" t="s">
        <v>87</v>
      </c>
      <c r="C15" s="35">
        <f>SUM(PPA_ESTATAL!J:J)</f>
        <v>9530416.4902798813</v>
      </c>
    </row>
    <row r="16" spans="1:23" x14ac:dyDescent="0.25">
      <c r="A16" s="45"/>
      <c r="B16" s="16" t="s">
        <v>86</v>
      </c>
      <c r="C16" s="37">
        <f>SUM(PPA_ESTATAL!K:K)</f>
        <v>5189879.5999999996</v>
      </c>
    </row>
    <row r="17" spans="1:3" x14ac:dyDescent="0.25">
      <c r="A17" s="45"/>
      <c r="B17" s="16" t="s">
        <v>85</v>
      </c>
      <c r="C17" s="37">
        <f>SUM(PPA_ESTATAL!L:L)</f>
        <v>2888259.4</v>
      </c>
    </row>
    <row r="18" spans="1:3" x14ac:dyDescent="0.25">
      <c r="A18" s="45"/>
      <c r="B18" s="16" t="s">
        <v>84</v>
      </c>
      <c r="C18" s="37">
        <f>SUM(PPA_ESTATAL!M:M)</f>
        <v>3066582.2548600584</v>
      </c>
    </row>
    <row r="19" spans="1:3" x14ac:dyDescent="0.25">
      <c r="A19" s="45"/>
      <c r="B19" s="16" t="s">
        <v>83</v>
      </c>
      <c r="C19" s="37">
        <f>SUM(PPA_ESTATAL!N:N)</f>
        <v>2906406.2548600584</v>
      </c>
    </row>
    <row r="20" spans="1:3" ht="15.75" thickBot="1" x14ac:dyDescent="0.3">
      <c r="A20" s="46"/>
      <c r="B20" s="22" t="s">
        <v>82</v>
      </c>
      <c r="C20" s="23">
        <f>SUM(PPA_ESTATAL!O:O)</f>
        <v>5667284</v>
      </c>
    </row>
    <row r="21" spans="1:3" ht="29.25" customHeight="1" x14ac:dyDescent="0.25">
      <c r="A21" s="47" t="s">
        <v>93</v>
      </c>
      <c r="B21" s="20" t="s">
        <v>81</v>
      </c>
      <c r="C21" s="21">
        <f>SUM(PPA_ESTATAL!P:P)</f>
        <v>0</v>
      </c>
    </row>
    <row r="22" spans="1:3" ht="29.25" customHeight="1" thickBot="1" x14ac:dyDescent="0.3">
      <c r="A22" s="48"/>
      <c r="B22" s="22" t="s">
        <v>80</v>
      </c>
      <c r="C22" s="23">
        <f>SUM(PPA_ESTATAL!Q:Q)</f>
        <v>0</v>
      </c>
    </row>
    <row r="26" spans="1:3" x14ac:dyDescent="0.25">
      <c r="B26" s="18" t="s">
        <v>89</v>
      </c>
    </row>
    <row r="27" spans="1:3" x14ac:dyDescent="0.25">
      <c r="B27" s="19" t="str">
        <f>IF(C13+C14=C12,"correcto por sexo","incorrecto por sexo")</f>
        <v>correcto por sexo</v>
      </c>
    </row>
    <row r="28" spans="1:3" x14ac:dyDescent="0.25">
      <c r="B28" s="19" t="str">
        <f>IF(SUM(C15:C20)=C12,"correcto por grupo etario","incorrecto por grupo etario")</f>
        <v>correcto por grupo etario</v>
      </c>
    </row>
    <row r="29" spans="1:3" x14ac:dyDescent="0.25">
      <c r="B29" s="19" t="str">
        <f>IF(C21+C22=C12,"correcto población indígena","incorrecto población indígena")</f>
        <v>incorrecto población indígena</v>
      </c>
    </row>
  </sheetData>
  <mergeCells count="12">
    <mergeCell ref="B1:M1"/>
    <mergeCell ref="B11:C11"/>
    <mergeCell ref="A13:A14"/>
    <mergeCell ref="A15:A20"/>
    <mergeCell ref="A21:A22"/>
    <mergeCell ref="C2:M2"/>
    <mergeCell ref="C3:M3"/>
    <mergeCell ref="C4:M4"/>
    <mergeCell ref="C5:M5"/>
    <mergeCell ref="C6:M6"/>
    <mergeCell ref="C7:M7"/>
    <mergeCell ref="C8:M8"/>
  </mergeCells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PPA_ESTATAL</vt:lpstr>
      <vt:lpstr>Datos de identificación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Clemente Ávila Parra</dc:creator>
  <cp:lastModifiedBy>María del Carmen González Andrade</cp:lastModifiedBy>
  <dcterms:created xsi:type="dcterms:W3CDTF">2013-05-03T18:47:44Z</dcterms:created>
  <dcterms:modified xsi:type="dcterms:W3CDTF">2018-09-21T17:38:40Z</dcterms:modified>
</cp:coreProperties>
</file>